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20" yWindow="80" windowWidth="21640" windowHeight="14580" activeTab="0"/>
  </bookViews>
  <sheets>
    <sheet name="Score.xls" sheetId="1" r:id="rId1"/>
  </sheets>
  <definedNames>
    <definedName name="Vaccinium_2284">'Score.xls'!$B$11</definedName>
  </definedNames>
  <calcPr fullCalcOnLoad="1"/>
</workbook>
</file>

<file path=xl/sharedStrings.xml><?xml version="1.0" encoding="utf-8"?>
<sst xmlns="http://schemas.openxmlformats.org/spreadsheetml/2006/main" count="137" uniqueCount="99">
  <si>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</si>
  <si>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</si>
  <si>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</si>
  <si>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</si>
  <si>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</si>
  <si>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</si>
  <si>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</si>
  <si>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</si>
  <si>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</si>
  <si>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</si>
  <si>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</si>
  <si>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</si>
  <si>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</si>
  <si>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</si>
  <si>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</si>
  <si>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</si>
  <si>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</si>
  <si>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</si>
  <si>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</si>
  <si>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</si>
  <si>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</si>
  <si>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</si>
  <si>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</si>
  <si>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</si>
  <si>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</si>
  <si>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</si>
  <si>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</si>
  <si>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</si>
  <si>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</si>
  <si>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</si>
  <si>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</si>
  <si>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</si>
  <si>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</si>
  <si>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</si>
  <si>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</si>
  <si>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</si>
  <si>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</si>
  <si>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</si>
  <si>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</si>
  <si>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</si>
  <si>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</si>
  <si>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</si>
  <si>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</si>
  <si>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</si>
  <si>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</si>
  <si>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</si>
  <si>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</si>
  <si>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</si>
  <si>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</si>
  <si>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</si>
  <si>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</si>
  <si>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</si>
  <si>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</si>
  <si>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</si>
  <si>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</si>
  <si>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</si>
  <si>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</si>
  <si>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</si>
  <si>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</si>
  <si>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Binna Burra Rhyolite</t>
  </si>
  <si>
    <t>28.197 S</t>
  </si>
  <si>
    <t>153.191 E</t>
  </si>
  <si>
    <t>729 m</t>
  </si>
  <si>
    <t>NCA</t>
  </si>
  <si>
    <t>Wet sclerophyll vegetation on rhyolite soil.</t>
  </si>
  <si>
    <t>A</t>
  </si>
  <si>
    <t>B</t>
  </si>
  <si>
    <t>D</t>
  </si>
  <si>
    <t>no photo</t>
  </si>
  <si>
    <t>E</t>
  </si>
  <si>
    <t>G</t>
  </si>
  <si>
    <t>H</t>
  </si>
  <si>
    <t>no voucher—mold</t>
  </si>
  <si>
    <t>I</t>
  </si>
  <si>
    <t>J-Acacia phylloids</t>
  </si>
  <si>
    <t>K</t>
  </si>
  <si>
    <t>L</t>
  </si>
  <si>
    <t>N</t>
  </si>
  <si>
    <t>O</t>
  </si>
  <si>
    <t>P-Acacia phyllodes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</si>
  <si>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</si>
  <si>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</si>
  <si>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</si>
  <si>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</si>
  <si>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</si>
  <si>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</si>
  <si>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</si>
  <si>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</si>
  <si>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</si>
  <si>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</si>
  <si>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no voucher—bugs</t>
  </si>
  <si>
    <t>AA</t>
  </si>
  <si>
    <t>CC</t>
  </si>
  <si>
    <t>DD</t>
  </si>
  <si>
    <t>EE</t>
  </si>
  <si>
    <t>FF-Acacia phylloids</t>
  </si>
  <si>
    <t>GG</t>
  </si>
  <si>
    <t>HH</t>
  </si>
  <si>
    <t>II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</si>
</sst>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£ &quot;#,##0;\-&quot;£ &quot;#,##0"/>
    <numFmt numFmtId="169" formatCode="&quot;£ &quot;#,##0;[Red]\-&quot;£ &quot;#,##0"/>
    <numFmt numFmtId="170" formatCode="&quot;£ &quot;#,##0.00;\-&quot;£ &quot;#,##0.00"/>
    <numFmt numFmtId="171" formatCode="&quot;£ &quot;#,##0.00;[Red]\-&quot;£ &quot;#,##0.00"/>
    <numFmt numFmtId="172" formatCode="_-&quot;£ &quot;* #,##0_-;\-&quot;£ &quot;* #,##0_-;_-&quot;£ &quot;* &quot;-&quot;_-;_-@_-"/>
    <numFmt numFmtId="173" formatCode="_-&quot;£ &quot;* #,##0.00_-;\-&quot;£ &quot;* #,##0.00_-;_-&quot;£ &quot;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border/>
    </dxf>
    <dxf>
      <font>
        <b/>
        <i val="0"/>
        <color rgb="FFDD0806"/>
      </font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83" activePane="bottomRight" state="split"/>
      <selection pane="topLeft" activeCell="A3" sqref="A3"/>
      <selection pane="topRight" activeCell="J1" sqref="J1"/>
      <selection pane="bottomLeft" activeCell="W11" sqref="W11"/>
      <selection pane="bottomRight" activeCell="B7" sqref="B7:AH40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 t="s">
        <v>64</v>
      </c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63</v>
      </c>
      <c r="B3" s="49" t="s">
        <v>59</v>
      </c>
      <c r="C3" s="49"/>
      <c r="D3" s="50" t="s">
        <v>60</v>
      </c>
      <c r="E3" s="51" t="s">
        <v>61</v>
      </c>
      <c r="F3" s="50" t="s">
        <v>62</v>
      </c>
      <c r="G3" s="52">
        <v>38974</v>
      </c>
      <c r="H3" s="48">
        <f>AQ114</f>
        <v>0.9915966386554622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67" t="s">
        <v>65</v>
      </c>
      <c r="C7" s="67">
        <v>1</v>
      </c>
      <c r="D7" s="67">
        <v>0</v>
      </c>
      <c r="E7" s="67">
        <v>1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0.5</v>
      </c>
      <c r="N7" s="67">
        <v>0.5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0.5</v>
      </c>
      <c r="V7" s="67">
        <v>0.5</v>
      </c>
      <c r="W7" s="67">
        <v>0</v>
      </c>
      <c r="X7" s="67">
        <v>0</v>
      </c>
      <c r="Y7" s="67">
        <v>0</v>
      </c>
      <c r="Z7" s="67">
        <v>1</v>
      </c>
      <c r="AA7" s="67">
        <v>0</v>
      </c>
      <c r="AB7" s="67">
        <v>0</v>
      </c>
      <c r="AC7" s="67">
        <v>1</v>
      </c>
      <c r="AD7" s="67">
        <v>0</v>
      </c>
      <c r="AE7" s="67">
        <v>0</v>
      </c>
      <c r="AF7" s="67">
        <v>0</v>
      </c>
      <c r="AG7" s="67">
        <v>1</v>
      </c>
      <c r="AH7" s="58">
        <v>0</v>
      </c>
      <c r="AI7" s="66"/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1</v>
      </c>
      <c r="BB7">
        <f t="shared" si="2"/>
        <v>1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1</v>
      </c>
      <c r="BK7">
        <f t="shared" si="3"/>
        <v>0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68" t="s">
        <v>66</v>
      </c>
      <c r="C8" s="68">
        <v>1</v>
      </c>
      <c r="D8" s="68">
        <v>0</v>
      </c>
      <c r="E8" s="68">
        <v>1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0.5</v>
      </c>
      <c r="O8" s="68">
        <v>0.5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0.5</v>
      </c>
      <c r="V8" s="68">
        <v>0.5</v>
      </c>
      <c r="W8" s="68">
        <v>0</v>
      </c>
      <c r="X8" s="68">
        <v>0</v>
      </c>
      <c r="Y8" s="68">
        <v>0</v>
      </c>
      <c r="Z8" s="68">
        <v>1</v>
      </c>
      <c r="AA8" s="68">
        <v>0</v>
      </c>
      <c r="AB8" s="68">
        <v>0</v>
      </c>
      <c r="AC8" s="68">
        <v>1</v>
      </c>
      <c r="AD8" s="68">
        <v>0</v>
      </c>
      <c r="AE8" s="68">
        <v>0</v>
      </c>
      <c r="AF8" s="68">
        <v>0.5</v>
      </c>
      <c r="AG8" s="68">
        <v>0.5</v>
      </c>
      <c r="AH8" s="55">
        <v>0</v>
      </c>
      <c r="AI8" s="66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1</v>
      </c>
      <c r="BC8">
        <f aca="true" t="shared" si="22" ref="BC8:BC71">IF(O8&gt;0,1,0)</f>
        <v>1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1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68" t="s">
        <v>57</v>
      </c>
      <c r="C9" s="68">
        <v>1</v>
      </c>
      <c r="D9" s="68">
        <v>0</v>
      </c>
      <c r="E9" s="68">
        <v>1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0.5</v>
      </c>
      <c r="P9" s="68">
        <v>0.5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1</v>
      </c>
      <c r="X9" s="68">
        <v>0</v>
      </c>
      <c r="Y9" s="68">
        <v>0</v>
      </c>
      <c r="Z9" s="68">
        <v>1</v>
      </c>
      <c r="AA9" s="68">
        <v>0</v>
      </c>
      <c r="AB9" s="68">
        <v>1</v>
      </c>
      <c r="AC9" s="68">
        <v>0</v>
      </c>
      <c r="AD9" s="68">
        <v>0</v>
      </c>
      <c r="AE9" s="68">
        <v>0</v>
      </c>
      <c r="AF9" s="68">
        <v>0</v>
      </c>
      <c r="AG9" s="68">
        <v>1</v>
      </c>
      <c r="AH9" s="55">
        <v>0</v>
      </c>
      <c r="AI9" s="66"/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68" t="s">
        <v>67</v>
      </c>
      <c r="C10" s="68">
        <v>1</v>
      </c>
      <c r="D10" s="68">
        <v>0</v>
      </c>
      <c r="E10" s="68">
        <v>1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0.5</v>
      </c>
      <c r="O10" s="68">
        <v>0.5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0.5</v>
      </c>
      <c r="W10" s="68">
        <v>0.5</v>
      </c>
      <c r="X10" s="68">
        <v>0</v>
      </c>
      <c r="Y10" s="68">
        <v>1</v>
      </c>
      <c r="Z10" s="68">
        <v>0</v>
      </c>
      <c r="AA10" s="68">
        <v>0</v>
      </c>
      <c r="AB10" s="68">
        <v>0</v>
      </c>
      <c r="AC10" s="68">
        <v>0</v>
      </c>
      <c r="AD10" s="68">
        <v>1</v>
      </c>
      <c r="AE10" s="68">
        <v>0</v>
      </c>
      <c r="AF10" s="68">
        <v>0</v>
      </c>
      <c r="AG10" s="68">
        <v>1</v>
      </c>
      <c r="AH10" s="55">
        <v>0</v>
      </c>
      <c r="AI10" s="66" t="s">
        <v>68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1</v>
      </c>
      <c r="BC10">
        <f t="shared" si="22"/>
        <v>1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1</v>
      </c>
      <c r="BL10">
        <f t="shared" si="31"/>
        <v>0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1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68" t="s">
        <v>69</v>
      </c>
      <c r="C11" s="68">
        <v>1</v>
      </c>
      <c r="D11" s="68">
        <v>0</v>
      </c>
      <c r="E11" s="68">
        <v>1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0.5</v>
      </c>
      <c r="P11" s="68">
        <v>0.5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0.5</v>
      </c>
      <c r="W11" s="68">
        <v>0.5</v>
      </c>
      <c r="X11" s="68">
        <v>0</v>
      </c>
      <c r="Y11" s="68">
        <v>0</v>
      </c>
      <c r="Z11" s="68">
        <v>1</v>
      </c>
      <c r="AA11" s="68">
        <v>0</v>
      </c>
      <c r="AB11" s="68">
        <v>0</v>
      </c>
      <c r="AC11" s="68">
        <v>1</v>
      </c>
      <c r="AD11" s="68">
        <v>0</v>
      </c>
      <c r="AE11" s="68">
        <v>0</v>
      </c>
      <c r="AF11" s="68">
        <v>0</v>
      </c>
      <c r="AG11" s="68">
        <v>1</v>
      </c>
      <c r="AH11" s="55">
        <v>0</v>
      </c>
      <c r="AI11" s="66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1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68" t="s">
        <v>54</v>
      </c>
      <c r="C12" s="68">
        <v>1</v>
      </c>
      <c r="D12" s="68">
        <v>0</v>
      </c>
      <c r="E12" s="68">
        <v>1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0.5</v>
      </c>
      <c r="P12" s="68">
        <v>0.5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1</v>
      </c>
      <c r="X12" s="68">
        <v>0</v>
      </c>
      <c r="Y12" s="68">
        <v>0.5</v>
      </c>
      <c r="Z12" s="68">
        <v>0.5</v>
      </c>
      <c r="AA12" s="68">
        <v>0</v>
      </c>
      <c r="AB12" s="68">
        <v>0</v>
      </c>
      <c r="AC12" s="68">
        <v>1</v>
      </c>
      <c r="AD12" s="68">
        <v>0</v>
      </c>
      <c r="AE12" s="68">
        <v>0</v>
      </c>
      <c r="AF12" s="68">
        <v>0</v>
      </c>
      <c r="AG12" s="68">
        <v>0.5</v>
      </c>
      <c r="AH12" s="55">
        <v>0.5</v>
      </c>
      <c r="AI12" s="66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68" t="s">
        <v>70</v>
      </c>
      <c r="C13" s="68">
        <v>1</v>
      </c>
      <c r="D13" s="68">
        <v>0</v>
      </c>
      <c r="E13" s="68">
        <v>1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0.5</v>
      </c>
      <c r="Q13" s="68">
        <v>0.5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1</v>
      </c>
      <c r="X13" s="68">
        <v>0</v>
      </c>
      <c r="Y13" s="68">
        <v>0</v>
      </c>
      <c r="Z13" s="68">
        <v>1</v>
      </c>
      <c r="AA13" s="68">
        <v>0</v>
      </c>
      <c r="AB13" s="68">
        <v>0</v>
      </c>
      <c r="AC13" s="68">
        <v>1</v>
      </c>
      <c r="AD13" s="68">
        <v>0</v>
      </c>
      <c r="AE13" s="68">
        <v>0</v>
      </c>
      <c r="AF13" s="68">
        <v>0</v>
      </c>
      <c r="AG13" s="68">
        <v>0</v>
      </c>
      <c r="AH13" s="55">
        <v>1</v>
      </c>
      <c r="AI13" s="66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1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1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0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68" t="s">
        <v>71</v>
      </c>
      <c r="C14" s="68">
        <v>1</v>
      </c>
      <c r="D14" s="68">
        <v>0</v>
      </c>
      <c r="E14" s="68">
        <v>1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0.33</v>
      </c>
      <c r="O14" s="68">
        <v>0.33</v>
      </c>
      <c r="P14" s="68">
        <v>0.33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0.5</v>
      </c>
      <c r="W14" s="68">
        <v>0.5</v>
      </c>
      <c r="X14" s="68">
        <v>0</v>
      </c>
      <c r="Y14" s="68">
        <v>0</v>
      </c>
      <c r="Z14" s="68">
        <v>1</v>
      </c>
      <c r="AA14" s="68">
        <v>0</v>
      </c>
      <c r="AB14" s="68">
        <v>0</v>
      </c>
      <c r="AC14" s="68">
        <v>0.5</v>
      </c>
      <c r="AD14" s="68">
        <v>0.5</v>
      </c>
      <c r="AE14" s="68">
        <v>0</v>
      </c>
      <c r="AF14" s="68">
        <v>0</v>
      </c>
      <c r="AG14" s="68">
        <v>1</v>
      </c>
      <c r="AH14" s="55">
        <v>0</v>
      </c>
      <c r="AI14" s="66" t="s">
        <v>72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1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1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1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68" t="s">
        <v>73</v>
      </c>
      <c r="C15" s="68">
        <v>1</v>
      </c>
      <c r="D15" s="68">
        <v>0</v>
      </c>
      <c r="E15" s="68">
        <v>1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0.5</v>
      </c>
      <c r="O15" s="68">
        <v>0.5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0.5</v>
      </c>
      <c r="W15" s="68">
        <v>0.5</v>
      </c>
      <c r="X15" s="68">
        <v>0</v>
      </c>
      <c r="Y15" s="68">
        <v>0</v>
      </c>
      <c r="Z15" s="68">
        <v>1</v>
      </c>
      <c r="AA15" s="68">
        <v>0</v>
      </c>
      <c r="AB15" s="68">
        <v>0.5</v>
      </c>
      <c r="AC15" s="68">
        <v>0.5</v>
      </c>
      <c r="AD15" s="68">
        <v>0</v>
      </c>
      <c r="AE15" s="68">
        <v>0</v>
      </c>
      <c r="AF15" s="68">
        <v>0</v>
      </c>
      <c r="AG15" s="68">
        <v>1</v>
      </c>
      <c r="AH15" s="55">
        <v>0</v>
      </c>
      <c r="AI15" s="66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1</v>
      </c>
      <c r="BC15">
        <f t="shared" si="22"/>
        <v>1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1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68" t="s">
        <v>74</v>
      </c>
      <c r="C16" s="68">
        <v>1</v>
      </c>
      <c r="D16" s="68">
        <v>0</v>
      </c>
      <c r="E16" s="68">
        <v>1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0.5</v>
      </c>
      <c r="P16" s="68">
        <v>0.5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0.5</v>
      </c>
      <c r="W16" s="68">
        <v>0.5</v>
      </c>
      <c r="X16" s="68">
        <v>0</v>
      </c>
      <c r="Y16" s="68">
        <v>0</v>
      </c>
      <c r="Z16" s="68">
        <v>1</v>
      </c>
      <c r="AA16" s="68">
        <v>0</v>
      </c>
      <c r="AB16" s="68">
        <v>0</v>
      </c>
      <c r="AC16" s="68">
        <v>0</v>
      </c>
      <c r="AD16" s="68">
        <v>0</v>
      </c>
      <c r="AE16" s="68">
        <v>1</v>
      </c>
      <c r="AF16" s="68">
        <v>0</v>
      </c>
      <c r="AG16" s="68">
        <v>1</v>
      </c>
      <c r="AH16" s="55">
        <v>0</v>
      </c>
      <c r="AI16" s="66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1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1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0</v>
      </c>
      <c r="BR16">
        <f t="shared" si="37"/>
        <v>0</v>
      </c>
      <c r="BS16">
        <f t="shared" si="38"/>
        <v>1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68" t="s">
        <v>75</v>
      </c>
      <c r="C17" s="68">
        <v>1</v>
      </c>
      <c r="D17" s="68">
        <v>0</v>
      </c>
      <c r="E17" s="68">
        <v>1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0.5</v>
      </c>
      <c r="O17" s="68">
        <v>0.5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1</v>
      </c>
      <c r="W17" s="68">
        <v>0</v>
      </c>
      <c r="X17" s="68">
        <v>0</v>
      </c>
      <c r="Y17" s="68">
        <v>0</v>
      </c>
      <c r="Z17" s="68">
        <v>1</v>
      </c>
      <c r="AA17" s="68">
        <v>0</v>
      </c>
      <c r="AB17" s="68">
        <v>0</v>
      </c>
      <c r="AC17" s="68">
        <v>0</v>
      </c>
      <c r="AD17" s="68">
        <v>0</v>
      </c>
      <c r="AE17" s="68">
        <v>1</v>
      </c>
      <c r="AF17" s="68">
        <v>0</v>
      </c>
      <c r="AG17" s="68">
        <v>1</v>
      </c>
      <c r="AH17" s="55">
        <v>0</v>
      </c>
      <c r="AI17" s="66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1</v>
      </c>
      <c r="BC17">
        <f t="shared" si="22"/>
        <v>1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0</v>
      </c>
      <c r="BS17">
        <f t="shared" si="38"/>
        <v>1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68" t="s">
        <v>76</v>
      </c>
      <c r="C18" s="68">
        <v>1</v>
      </c>
      <c r="D18" s="68">
        <v>0</v>
      </c>
      <c r="E18" s="68">
        <v>0.5</v>
      </c>
      <c r="F18" s="68">
        <v>0.5</v>
      </c>
      <c r="G18" s="68">
        <v>0.25</v>
      </c>
      <c r="H18" s="68">
        <v>0.25</v>
      </c>
      <c r="I18" s="68">
        <v>0.25</v>
      </c>
      <c r="J18" s="68">
        <v>0</v>
      </c>
      <c r="K18" s="68">
        <v>0</v>
      </c>
      <c r="L18" s="68">
        <v>0</v>
      </c>
      <c r="M18" s="68">
        <v>0.33</v>
      </c>
      <c r="N18" s="68">
        <v>0.33</v>
      </c>
      <c r="O18" s="68">
        <v>0.33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0.5</v>
      </c>
      <c r="W18" s="68">
        <v>0.5</v>
      </c>
      <c r="X18" s="68">
        <v>0</v>
      </c>
      <c r="Y18" s="68">
        <v>0</v>
      </c>
      <c r="Z18" s="68">
        <v>1</v>
      </c>
      <c r="AA18" s="68">
        <v>0</v>
      </c>
      <c r="AB18" s="68">
        <v>1</v>
      </c>
      <c r="AC18" s="68">
        <v>0</v>
      </c>
      <c r="AD18" s="68">
        <v>0</v>
      </c>
      <c r="AE18" s="68">
        <v>0</v>
      </c>
      <c r="AF18" s="68">
        <v>0</v>
      </c>
      <c r="AG18" s="68">
        <v>1</v>
      </c>
      <c r="AH18" s="55">
        <v>0</v>
      </c>
      <c r="AI18" s="66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1</v>
      </c>
      <c r="AU18">
        <f t="shared" si="14"/>
        <v>1</v>
      </c>
      <c r="AV18">
        <f t="shared" si="15"/>
        <v>1</v>
      </c>
      <c r="AW18">
        <f t="shared" si="16"/>
        <v>1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1</v>
      </c>
      <c r="BB18">
        <f t="shared" si="21"/>
        <v>1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1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68" t="s">
        <v>56</v>
      </c>
      <c r="C19" s="68">
        <v>1</v>
      </c>
      <c r="D19" s="68">
        <v>0</v>
      </c>
      <c r="E19" s="68">
        <v>1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0.5</v>
      </c>
      <c r="Q19" s="68">
        <v>0.5</v>
      </c>
      <c r="R19" s="68">
        <v>0</v>
      </c>
      <c r="S19" s="68">
        <v>0</v>
      </c>
      <c r="T19" s="68">
        <v>0</v>
      </c>
      <c r="U19" s="68">
        <v>0</v>
      </c>
      <c r="V19" s="68">
        <v>0.5</v>
      </c>
      <c r="W19" s="68">
        <v>0.5</v>
      </c>
      <c r="X19" s="68">
        <v>0</v>
      </c>
      <c r="Y19" s="68">
        <v>0</v>
      </c>
      <c r="Z19" s="68">
        <v>1</v>
      </c>
      <c r="AA19" s="68">
        <v>0</v>
      </c>
      <c r="AB19" s="68">
        <v>0.5</v>
      </c>
      <c r="AC19" s="68">
        <v>0.5</v>
      </c>
      <c r="AD19" s="68">
        <v>0</v>
      </c>
      <c r="AE19" s="68">
        <v>0</v>
      </c>
      <c r="AF19" s="68">
        <v>0</v>
      </c>
      <c r="AG19" s="68">
        <v>1</v>
      </c>
      <c r="AH19" s="55">
        <v>0</v>
      </c>
      <c r="AI19" s="66"/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1</v>
      </c>
      <c r="BE19">
        <f t="shared" si="24"/>
        <v>1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1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68" t="s">
        <v>77</v>
      </c>
      <c r="C20" s="68">
        <v>1</v>
      </c>
      <c r="D20" s="68">
        <v>0</v>
      </c>
      <c r="E20" s="68">
        <v>1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1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0.5</v>
      </c>
      <c r="W20" s="68">
        <v>0.5</v>
      </c>
      <c r="X20" s="68">
        <v>0</v>
      </c>
      <c r="Y20" s="68">
        <v>0</v>
      </c>
      <c r="Z20" s="68">
        <v>1</v>
      </c>
      <c r="AA20" s="68">
        <v>0</v>
      </c>
      <c r="AB20" s="68">
        <v>0</v>
      </c>
      <c r="AC20" s="68">
        <v>0</v>
      </c>
      <c r="AD20" s="68">
        <v>1</v>
      </c>
      <c r="AE20" s="68">
        <v>0</v>
      </c>
      <c r="AF20" s="68">
        <v>0</v>
      </c>
      <c r="AG20" s="68">
        <v>1</v>
      </c>
      <c r="AH20" s="55">
        <v>0</v>
      </c>
      <c r="AI20" s="66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1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0</v>
      </c>
      <c r="BR20">
        <f t="shared" si="37"/>
        <v>1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68" t="s">
        <v>78</v>
      </c>
      <c r="C21" s="68">
        <v>1</v>
      </c>
      <c r="D21" s="68">
        <v>0</v>
      </c>
      <c r="E21" s="68">
        <v>1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1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0.5</v>
      </c>
      <c r="W21" s="68">
        <v>0.5</v>
      </c>
      <c r="X21" s="68">
        <v>0</v>
      </c>
      <c r="Y21" s="68">
        <v>0.5</v>
      </c>
      <c r="Z21" s="68">
        <v>0.5</v>
      </c>
      <c r="AA21" s="68">
        <v>0</v>
      </c>
      <c r="AB21" s="68">
        <v>0</v>
      </c>
      <c r="AC21" s="68">
        <v>0</v>
      </c>
      <c r="AD21" s="68">
        <v>1</v>
      </c>
      <c r="AE21" s="68">
        <v>0</v>
      </c>
      <c r="AF21" s="68">
        <v>0</v>
      </c>
      <c r="AG21" s="68">
        <v>0.5</v>
      </c>
      <c r="AH21" s="55">
        <v>0.5</v>
      </c>
      <c r="AI21" s="66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1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0</v>
      </c>
      <c r="BR21">
        <f t="shared" si="37"/>
        <v>1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68" t="s">
        <v>79</v>
      </c>
      <c r="C22" s="68">
        <v>1</v>
      </c>
      <c r="D22" s="68">
        <v>0</v>
      </c>
      <c r="E22" s="68">
        <v>1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0.25</v>
      </c>
      <c r="O22" s="68">
        <v>0.25</v>
      </c>
      <c r="P22" s="68">
        <v>0.25</v>
      </c>
      <c r="Q22" s="68">
        <v>0.25</v>
      </c>
      <c r="R22" s="68">
        <v>0</v>
      </c>
      <c r="S22" s="68">
        <v>0</v>
      </c>
      <c r="T22" s="68">
        <v>0</v>
      </c>
      <c r="U22" s="68">
        <v>0</v>
      </c>
      <c r="V22" s="68">
        <v>1</v>
      </c>
      <c r="W22" s="68">
        <v>0</v>
      </c>
      <c r="X22" s="68">
        <v>0</v>
      </c>
      <c r="Y22" s="68">
        <v>0</v>
      </c>
      <c r="Z22" s="68">
        <v>1</v>
      </c>
      <c r="AA22" s="68">
        <v>0</v>
      </c>
      <c r="AB22" s="68">
        <v>0</v>
      </c>
      <c r="AC22" s="68">
        <v>0</v>
      </c>
      <c r="AD22" s="68">
        <v>0</v>
      </c>
      <c r="AE22" s="68">
        <v>1</v>
      </c>
      <c r="AF22" s="68">
        <v>0</v>
      </c>
      <c r="AG22" s="68">
        <v>1</v>
      </c>
      <c r="AH22" s="55">
        <v>0</v>
      </c>
      <c r="AI22" s="66" t="s">
        <v>72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1</v>
      </c>
      <c r="BC22">
        <f t="shared" si="22"/>
        <v>1</v>
      </c>
      <c r="BD22">
        <f t="shared" si="23"/>
        <v>1</v>
      </c>
      <c r="BE22">
        <f t="shared" si="24"/>
        <v>1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0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0</v>
      </c>
      <c r="BR22">
        <f t="shared" si="37"/>
        <v>0</v>
      </c>
      <c r="BS22">
        <f t="shared" si="38"/>
        <v>1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68" t="s">
        <v>80</v>
      </c>
      <c r="C23" s="68">
        <v>1</v>
      </c>
      <c r="D23" s="68">
        <v>0</v>
      </c>
      <c r="E23" s="68">
        <v>1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0.5</v>
      </c>
      <c r="P23" s="68">
        <v>0.5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0.5</v>
      </c>
      <c r="W23" s="68">
        <v>0.5</v>
      </c>
      <c r="X23" s="68">
        <v>0</v>
      </c>
      <c r="Y23" s="68">
        <v>0</v>
      </c>
      <c r="Z23" s="68">
        <v>1</v>
      </c>
      <c r="AA23" s="68">
        <v>0</v>
      </c>
      <c r="AB23" s="68">
        <v>0</v>
      </c>
      <c r="AC23" s="68">
        <v>1</v>
      </c>
      <c r="AD23" s="68">
        <v>0</v>
      </c>
      <c r="AE23" s="68">
        <v>0</v>
      </c>
      <c r="AF23" s="68">
        <v>0</v>
      </c>
      <c r="AG23" s="68">
        <v>1</v>
      </c>
      <c r="AH23" s="55">
        <v>0</v>
      </c>
      <c r="AI23" s="66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1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1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68" t="s">
        <v>81</v>
      </c>
      <c r="C24" s="68">
        <v>1</v>
      </c>
      <c r="D24" s="68">
        <v>0</v>
      </c>
      <c r="E24" s="68">
        <v>1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0.33</v>
      </c>
      <c r="O24" s="68">
        <v>0.33</v>
      </c>
      <c r="P24" s="68">
        <v>0.33</v>
      </c>
      <c r="Q24" s="68">
        <v>0</v>
      </c>
      <c r="R24" s="68">
        <v>0</v>
      </c>
      <c r="S24" s="68">
        <v>0</v>
      </c>
      <c r="T24" s="68">
        <v>0</v>
      </c>
      <c r="U24" s="68">
        <v>0.33</v>
      </c>
      <c r="V24" s="68">
        <v>0.33</v>
      </c>
      <c r="W24" s="68">
        <v>0.33</v>
      </c>
      <c r="X24" s="68">
        <v>0</v>
      </c>
      <c r="Y24" s="68">
        <v>0</v>
      </c>
      <c r="Z24" s="68">
        <v>1</v>
      </c>
      <c r="AA24" s="68">
        <v>0</v>
      </c>
      <c r="AB24" s="68">
        <v>0</v>
      </c>
      <c r="AC24" s="68">
        <v>0.5</v>
      </c>
      <c r="AD24" s="68">
        <v>0.5</v>
      </c>
      <c r="AE24" s="68">
        <v>0</v>
      </c>
      <c r="AF24" s="68">
        <v>0</v>
      </c>
      <c r="AG24" s="68">
        <v>1</v>
      </c>
      <c r="AH24" s="55">
        <v>0</v>
      </c>
      <c r="AI24" s="66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1</v>
      </c>
      <c r="BD24">
        <f t="shared" si="23"/>
        <v>1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1</v>
      </c>
      <c r="BK24">
        <f t="shared" si="30"/>
        <v>1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1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68" t="s">
        <v>82</v>
      </c>
      <c r="C25" s="68">
        <v>1</v>
      </c>
      <c r="D25" s="68">
        <v>0</v>
      </c>
      <c r="E25" s="68">
        <v>0</v>
      </c>
      <c r="F25" s="68">
        <v>1</v>
      </c>
      <c r="G25" s="68">
        <v>0.5</v>
      </c>
      <c r="H25" s="68">
        <v>1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0.33</v>
      </c>
      <c r="P25" s="68">
        <v>0.33</v>
      </c>
      <c r="Q25" s="68">
        <v>0.33</v>
      </c>
      <c r="R25" s="68">
        <v>0</v>
      </c>
      <c r="S25" s="68">
        <v>0</v>
      </c>
      <c r="T25" s="68">
        <v>0</v>
      </c>
      <c r="U25" s="68">
        <v>0</v>
      </c>
      <c r="V25" s="68">
        <v>0.5</v>
      </c>
      <c r="W25" s="68">
        <v>0.5</v>
      </c>
      <c r="X25" s="68">
        <v>0</v>
      </c>
      <c r="Y25" s="68">
        <v>0</v>
      </c>
      <c r="Z25" s="68">
        <v>1</v>
      </c>
      <c r="AA25" s="68">
        <v>0</v>
      </c>
      <c r="AB25" s="68">
        <v>0</v>
      </c>
      <c r="AC25" s="68">
        <v>1</v>
      </c>
      <c r="AD25" s="68">
        <v>0</v>
      </c>
      <c r="AE25" s="68">
        <v>0</v>
      </c>
      <c r="AF25" s="68">
        <v>0</v>
      </c>
      <c r="AG25" s="68">
        <v>1</v>
      </c>
      <c r="AH25" s="55">
        <v>0</v>
      </c>
      <c r="AI25" s="66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1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1</v>
      </c>
      <c r="BD25">
        <f t="shared" si="23"/>
        <v>1</v>
      </c>
      <c r="BE25">
        <f t="shared" si="24"/>
        <v>1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1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68" t="s">
        <v>83</v>
      </c>
      <c r="C26" s="68">
        <v>1</v>
      </c>
      <c r="D26" s="68">
        <v>0</v>
      </c>
      <c r="E26" s="68">
        <v>1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0.5</v>
      </c>
      <c r="P26" s="68">
        <v>0.5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1</v>
      </c>
      <c r="W26" s="68">
        <v>0</v>
      </c>
      <c r="X26" s="68">
        <v>0</v>
      </c>
      <c r="Y26" s="68">
        <v>0</v>
      </c>
      <c r="Z26" s="68">
        <v>1</v>
      </c>
      <c r="AA26" s="68">
        <v>0</v>
      </c>
      <c r="AB26" s="68">
        <v>0</v>
      </c>
      <c r="AC26" s="68">
        <v>0</v>
      </c>
      <c r="AD26" s="68">
        <v>0</v>
      </c>
      <c r="AE26" s="68">
        <v>1</v>
      </c>
      <c r="AF26" s="68">
        <v>0</v>
      </c>
      <c r="AG26" s="68">
        <v>1</v>
      </c>
      <c r="AH26" s="55">
        <v>0</v>
      </c>
      <c r="AI26" s="66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1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0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0</v>
      </c>
      <c r="BR26">
        <f t="shared" si="37"/>
        <v>0</v>
      </c>
      <c r="BS26">
        <f t="shared" si="38"/>
        <v>1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68" t="s">
        <v>84</v>
      </c>
      <c r="C27" s="68">
        <v>1</v>
      </c>
      <c r="D27" s="68">
        <v>0</v>
      </c>
      <c r="E27" s="68">
        <v>1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0.5</v>
      </c>
      <c r="O27" s="68">
        <v>0.5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0.5</v>
      </c>
      <c r="W27" s="68">
        <v>0.5</v>
      </c>
      <c r="X27" s="68">
        <v>0</v>
      </c>
      <c r="Y27" s="68">
        <v>0</v>
      </c>
      <c r="Z27" s="68">
        <v>1</v>
      </c>
      <c r="AA27" s="68">
        <v>0</v>
      </c>
      <c r="AB27" s="68">
        <v>0</v>
      </c>
      <c r="AC27" s="68">
        <v>0.5</v>
      </c>
      <c r="AD27" s="68">
        <v>0.5</v>
      </c>
      <c r="AE27" s="68">
        <v>0</v>
      </c>
      <c r="AF27" s="68">
        <v>0</v>
      </c>
      <c r="AG27" s="68">
        <v>0.5</v>
      </c>
      <c r="AH27" s="55">
        <v>0.5</v>
      </c>
      <c r="AI27" s="6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1</v>
      </c>
      <c r="BC27">
        <f t="shared" si="22"/>
        <v>1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1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1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68" t="s">
        <v>85</v>
      </c>
      <c r="C28" s="68">
        <v>1</v>
      </c>
      <c r="D28" s="68">
        <v>0</v>
      </c>
      <c r="E28" s="68">
        <v>1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1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1</v>
      </c>
      <c r="W28" s="68">
        <v>0</v>
      </c>
      <c r="X28" s="68">
        <v>0</v>
      </c>
      <c r="Y28" s="68">
        <v>0</v>
      </c>
      <c r="Z28" s="68">
        <v>1</v>
      </c>
      <c r="AA28" s="68">
        <v>0</v>
      </c>
      <c r="AB28" s="68">
        <v>0</v>
      </c>
      <c r="AC28" s="68">
        <v>0</v>
      </c>
      <c r="AD28" s="68">
        <v>0</v>
      </c>
      <c r="AE28" s="68">
        <v>1</v>
      </c>
      <c r="AF28" s="68">
        <v>0</v>
      </c>
      <c r="AG28" s="68">
        <v>1</v>
      </c>
      <c r="AH28" s="55">
        <v>0</v>
      </c>
      <c r="AI28" s="66" t="s">
        <v>72</v>
      </c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1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1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1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68" t="s">
        <v>86</v>
      </c>
      <c r="C29" s="68">
        <v>1</v>
      </c>
      <c r="D29" s="68">
        <v>0</v>
      </c>
      <c r="E29" s="68">
        <v>1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0.5</v>
      </c>
      <c r="Q29" s="68">
        <v>0.5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1</v>
      </c>
      <c r="X29" s="68">
        <v>0</v>
      </c>
      <c r="Y29" s="68">
        <v>0</v>
      </c>
      <c r="Z29" s="68">
        <v>1</v>
      </c>
      <c r="AA29" s="68">
        <v>0</v>
      </c>
      <c r="AB29" s="68">
        <v>0</v>
      </c>
      <c r="AC29" s="68">
        <v>0</v>
      </c>
      <c r="AD29" s="68">
        <v>1</v>
      </c>
      <c r="AE29" s="68">
        <v>0</v>
      </c>
      <c r="AF29" s="68">
        <v>0</v>
      </c>
      <c r="AG29" s="68">
        <v>1</v>
      </c>
      <c r="AH29" s="55">
        <v>0</v>
      </c>
      <c r="AI29" s="6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1</v>
      </c>
      <c r="BE29">
        <f t="shared" si="24"/>
        <v>1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1</v>
      </c>
      <c r="BL29">
        <f t="shared" si="31"/>
        <v>0</v>
      </c>
      <c r="BM29">
        <f t="shared" si="32"/>
        <v>0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1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68" t="s">
        <v>87</v>
      </c>
      <c r="C30" s="68">
        <v>1</v>
      </c>
      <c r="D30" s="68">
        <v>0</v>
      </c>
      <c r="E30" s="68">
        <v>0</v>
      </c>
      <c r="F30" s="68">
        <v>0.5</v>
      </c>
      <c r="G30" s="68">
        <v>0.5</v>
      </c>
      <c r="H30" s="68">
        <v>0.5</v>
      </c>
      <c r="I30" s="68">
        <v>0.5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0.5</v>
      </c>
      <c r="P30" s="68">
        <v>0.5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0.5</v>
      </c>
      <c r="W30" s="68">
        <v>0.5</v>
      </c>
      <c r="X30" s="68">
        <v>0</v>
      </c>
      <c r="Y30" s="68">
        <v>0</v>
      </c>
      <c r="Z30" s="68">
        <v>1</v>
      </c>
      <c r="AA30" s="68">
        <v>0</v>
      </c>
      <c r="AB30" s="68">
        <v>0</v>
      </c>
      <c r="AC30" s="68">
        <v>1</v>
      </c>
      <c r="AD30" s="68">
        <v>0</v>
      </c>
      <c r="AE30" s="68">
        <v>0</v>
      </c>
      <c r="AF30" s="68">
        <v>0</v>
      </c>
      <c r="AG30" s="68">
        <v>1</v>
      </c>
      <c r="AH30" s="55">
        <v>0</v>
      </c>
      <c r="AI30" s="6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1</v>
      </c>
      <c r="AU30">
        <f t="shared" si="14"/>
        <v>1</v>
      </c>
      <c r="AV30">
        <f t="shared" si="15"/>
        <v>1</v>
      </c>
      <c r="AW30">
        <f t="shared" si="16"/>
        <v>1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1</v>
      </c>
      <c r="BD30">
        <f t="shared" si="23"/>
        <v>1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1</v>
      </c>
      <c r="BK30">
        <f t="shared" si="30"/>
        <v>1</v>
      </c>
      <c r="BL30">
        <f t="shared" si="31"/>
        <v>0</v>
      </c>
      <c r="BM30">
        <f t="shared" si="32"/>
        <v>0</v>
      </c>
      <c r="BN30">
        <f t="shared" si="33"/>
        <v>1</v>
      </c>
      <c r="BO30">
        <f t="shared" si="34"/>
        <v>0</v>
      </c>
      <c r="BP30">
        <f t="shared" si="35"/>
        <v>0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68" t="s">
        <v>88</v>
      </c>
      <c r="C31" s="68">
        <v>1</v>
      </c>
      <c r="D31" s="68">
        <v>0</v>
      </c>
      <c r="E31" s="68">
        <v>1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0.33</v>
      </c>
      <c r="P31" s="68">
        <v>0.33</v>
      </c>
      <c r="Q31" s="68">
        <v>0.33</v>
      </c>
      <c r="R31" s="68">
        <v>0</v>
      </c>
      <c r="S31" s="68">
        <v>0</v>
      </c>
      <c r="T31" s="68">
        <v>0</v>
      </c>
      <c r="U31" s="68">
        <v>0</v>
      </c>
      <c r="V31" s="68">
        <v>0.5</v>
      </c>
      <c r="W31" s="68">
        <v>0.5</v>
      </c>
      <c r="X31" s="68">
        <v>0</v>
      </c>
      <c r="Y31" s="68">
        <v>0</v>
      </c>
      <c r="Z31" s="68">
        <v>1</v>
      </c>
      <c r="AA31" s="68">
        <v>0</v>
      </c>
      <c r="AB31" s="68">
        <v>0</v>
      </c>
      <c r="AC31" s="68">
        <v>0</v>
      </c>
      <c r="AD31" s="68">
        <v>1</v>
      </c>
      <c r="AE31" s="68">
        <v>0</v>
      </c>
      <c r="AF31" s="68">
        <v>0</v>
      </c>
      <c r="AG31" s="68">
        <v>1</v>
      </c>
      <c r="AH31" s="55">
        <v>0</v>
      </c>
      <c r="AI31" s="6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1</v>
      </c>
      <c r="BD31">
        <f t="shared" si="23"/>
        <v>1</v>
      </c>
      <c r="BE31">
        <f t="shared" si="24"/>
        <v>1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1</v>
      </c>
      <c r="BK31">
        <f t="shared" si="30"/>
        <v>1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1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68" t="s">
        <v>89</v>
      </c>
      <c r="C32" s="68">
        <v>1</v>
      </c>
      <c r="D32" s="68">
        <v>0</v>
      </c>
      <c r="E32" s="68">
        <v>1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0.5</v>
      </c>
      <c r="O32" s="68">
        <v>0.5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1</v>
      </c>
      <c r="W32" s="68">
        <v>0</v>
      </c>
      <c r="X32" s="68">
        <v>0</v>
      </c>
      <c r="Y32" s="68">
        <v>0</v>
      </c>
      <c r="Z32" s="68">
        <v>1</v>
      </c>
      <c r="AA32" s="68">
        <v>0</v>
      </c>
      <c r="AB32" s="68">
        <v>0</v>
      </c>
      <c r="AC32" s="68">
        <v>1</v>
      </c>
      <c r="AD32" s="68">
        <v>0</v>
      </c>
      <c r="AE32" s="68">
        <v>0</v>
      </c>
      <c r="AF32" s="68">
        <v>0</v>
      </c>
      <c r="AG32" s="68">
        <v>1</v>
      </c>
      <c r="AH32" s="55">
        <v>0</v>
      </c>
      <c r="AI32" s="66" t="s">
        <v>90</v>
      </c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1</v>
      </c>
      <c r="BC32">
        <f t="shared" si="22"/>
        <v>1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1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1</v>
      </c>
      <c r="BO32">
        <f t="shared" si="34"/>
        <v>0</v>
      </c>
      <c r="BP32">
        <f t="shared" si="35"/>
        <v>0</v>
      </c>
      <c r="BQ32">
        <f t="shared" si="36"/>
        <v>1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68" t="s">
        <v>91</v>
      </c>
      <c r="C33" s="68">
        <v>0.5</v>
      </c>
      <c r="D33" s="68">
        <v>0.5</v>
      </c>
      <c r="E33" s="68">
        <v>0</v>
      </c>
      <c r="F33" s="68">
        <v>0.5</v>
      </c>
      <c r="G33" s="68">
        <v>0.5</v>
      </c>
      <c r="H33" s="68">
        <v>0</v>
      </c>
      <c r="I33" s="68">
        <v>1</v>
      </c>
      <c r="J33" s="68">
        <v>0</v>
      </c>
      <c r="K33" s="68">
        <v>0</v>
      </c>
      <c r="L33" s="68">
        <v>0</v>
      </c>
      <c r="M33" s="68">
        <v>0</v>
      </c>
      <c r="N33" s="68">
        <v>0.33</v>
      </c>
      <c r="O33" s="68">
        <v>0.33</v>
      </c>
      <c r="P33" s="68">
        <v>0.33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1</v>
      </c>
      <c r="W33" s="68">
        <v>0</v>
      </c>
      <c r="X33" s="68">
        <v>0</v>
      </c>
      <c r="Y33" s="68">
        <v>0</v>
      </c>
      <c r="Z33" s="68">
        <v>1</v>
      </c>
      <c r="AA33" s="68">
        <v>0</v>
      </c>
      <c r="AB33" s="68">
        <v>0</v>
      </c>
      <c r="AC33" s="68">
        <v>0</v>
      </c>
      <c r="AD33" s="68">
        <v>0</v>
      </c>
      <c r="AE33" s="68">
        <v>1</v>
      </c>
      <c r="AF33" s="68">
        <v>0</v>
      </c>
      <c r="AG33" s="68">
        <v>1</v>
      </c>
      <c r="AH33" s="55">
        <v>0</v>
      </c>
      <c r="AI33" s="6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0</v>
      </c>
      <c r="AT33">
        <f t="shared" si="13"/>
        <v>1</v>
      </c>
      <c r="AU33">
        <f t="shared" si="14"/>
        <v>1</v>
      </c>
      <c r="AV33">
        <f t="shared" si="15"/>
        <v>0</v>
      </c>
      <c r="AW33">
        <f t="shared" si="16"/>
        <v>1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1</v>
      </c>
      <c r="BC33">
        <f t="shared" si="22"/>
        <v>1</v>
      </c>
      <c r="BD33">
        <f t="shared" si="23"/>
        <v>1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1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1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1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68" t="s">
        <v>92</v>
      </c>
      <c r="C34" s="68">
        <v>1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0.33</v>
      </c>
      <c r="Q34" s="68">
        <v>0.33</v>
      </c>
      <c r="R34" s="68">
        <v>0.33</v>
      </c>
      <c r="S34" s="68">
        <v>0</v>
      </c>
      <c r="T34" s="68">
        <v>0</v>
      </c>
      <c r="U34" s="68">
        <v>0</v>
      </c>
      <c r="V34" s="68">
        <v>0</v>
      </c>
      <c r="W34" s="68">
        <v>1</v>
      </c>
      <c r="X34" s="68">
        <v>0</v>
      </c>
      <c r="Y34" s="68">
        <v>0</v>
      </c>
      <c r="Z34" s="68">
        <v>1</v>
      </c>
      <c r="AA34" s="68">
        <v>0</v>
      </c>
      <c r="AB34" s="68">
        <v>0</v>
      </c>
      <c r="AC34" s="68">
        <v>1</v>
      </c>
      <c r="AD34" s="68">
        <v>0</v>
      </c>
      <c r="AE34" s="68">
        <v>0</v>
      </c>
      <c r="AF34" s="68">
        <v>0</v>
      </c>
      <c r="AG34" s="68">
        <v>1</v>
      </c>
      <c r="AH34" s="55">
        <v>0</v>
      </c>
      <c r="AI34" s="6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1</v>
      </c>
      <c r="BE34">
        <f t="shared" si="24"/>
        <v>1</v>
      </c>
      <c r="BF34">
        <f t="shared" si="25"/>
        <v>1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1</v>
      </c>
      <c r="BL34">
        <f t="shared" si="31"/>
        <v>0</v>
      </c>
      <c r="BM34">
        <f t="shared" si="32"/>
        <v>0</v>
      </c>
      <c r="BN34">
        <f t="shared" si="33"/>
        <v>1</v>
      </c>
      <c r="BO34">
        <f t="shared" si="34"/>
        <v>0</v>
      </c>
      <c r="BP34">
        <f t="shared" si="35"/>
        <v>0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0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68" t="s">
        <v>93</v>
      </c>
      <c r="C35" s="68">
        <v>1</v>
      </c>
      <c r="D35" s="68">
        <v>0</v>
      </c>
      <c r="E35" s="68">
        <v>1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0.5</v>
      </c>
      <c r="O35" s="68">
        <v>0.5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1</v>
      </c>
      <c r="W35" s="68">
        <v>0</v>
      </c>
      <c r="X35" s="68">
        <v>0</v>
      </c>
      <c r="Y35" s="68">
        <v>0</v>
      </c>
      <c r="Z35" s="68">
        <v>1</v>
      </c>
      <c r="AA35" s="68">
        <v>0</v>
      </c>
      <c r="AB35" s="68">
        <v>0.5</v>
      </c>
      <c r="AC35" s="68">
        <v>0.5</v>
      </c>
      <c r="AD35" s="68">
        <v>0</v>
      </c>
      <c r="AE35" s="68">
        <v>0</v>
      </c>
      <c r="AF35" s="68">
        <v>0</v>
      </c>
      <c r="AG35" s="68">
        <v>1</v>
      </c>
      <c r="AH35" s="55">
        <v>0</v>
      </c>
      <c r="AI35" s="66" t="s">
        <v>72</v>
      </c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1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1</v>
      </c>
      <c r="BC35">
        <f t="shared" si="22"/>
        <v>1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1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1</v>
      </c>
      <c r="BO35">
        <f t="shared" si="34"/>
        <v>0</v>
      </c>
      <c r="BP35">
        <f t="shared" si="35"/>
        <v>1</v>
      </c>
      <c r="BQ35">
        <f t="shared" si="36"/>
        <v>1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s="68" t="s">
        <v>94</v>
      </c>
      <c r="C36" s="68">
        <v>1</v>
      </c>
      <c r="D36" s="68">
        <v>0</v>
      </c>
      <c r="E36" s="68">
        <v>1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0.5</v>
      </c>
      <c r="O36" s="68">
        <v>0.5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1</v>
      </c>
      <c r="W36" s="68">
        <v>0</v>
      </c>
      <c r="X36" s="68">
        <v>0</v>
      </c>
      <c r="Y36" s="68">
        <v>0</v>
      </c>
      <c r="Z36" s="68">
        <v>1</v>
      </c>
      <c r="AA36" s="68">
        <v>0</v>
      </c>
      <c r="AB36" s="68">
        <v>0</v>
      </c>
      <c r="AC36" s="68">
        <v>0</v>
      </c>
      <c r="AD36" s="68">
        <v>0</v>
      </c>
      <c r="AE36" s="68">
        <v>1</v>
      </c>
      <c r="AF36" s="68">
        <v>0</v>
      </c>
      <c r="AG36" s="68">
        <v>1</v>
      </c>
      <c r="AH36" s="55">
        <v>0</v>
      </c>
      <c r="AI36" s="6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1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1</v>
      </c>
      <c r="BC36">
        <f t="shared" si="22"/>
        <v>1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1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1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1</v>
      </c>
      <c r="BT36">
        <f t="shared" si="39"/>
        <v>0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s="68" t="s">
        <v>95</v>
      </c>
      <c r="C37" s="68">
        <v>1</v>
      </c>
      <c r="D37" s="68">
        <v>0</v>
      </c>
      <c r="E37" s="68">
        <v>1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0.5</v>
      </c>
      <c r="P37" s="68">
        <v>0.5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1</v>
      </c>
      <c r="W37" s="68">
        <v>0</v>
      </c>
      <c r="X37" s="68">
        <v>0</v>
      </c>
      <c r="Y37" s="68">
        <v>0</v>
      </c>
      <c r="Z37" s="68">
        <v>1</v>
      </c>
      <c r="AA37" s="68">
        <v>0</v>
      </c>
      <c r="AB37" s="68">
        <v>0</v>
      </c>
      <c r="AC37" s="68">
        <v>0</v>
      </c>
      <c r="AD37" s="68">
        <v>0</v>
      </c>
      <c r="AE37" s="68">
        <v>1</v>
      </c>
      <c r="AF37" s="68">
        <v>0</v>
      </c>
      <c r="AG37" s="68">
        <v>1</v>
      </c>
      <c r="AH37" s="55">
        <v>0</v>
      </c>
      <c r="AI37" s="6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1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1</v>
      </c>
      <c r="BD37">
        <f t="shared" si="23"/>
        <v>1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1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1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1</v>
      </c>
      <c r="BT37">
        <f t="shared" si="39"/>
        <v>0</v>
      </c>
      <c r="BU37">
        <f t="shared" si="40"/>
        <v>1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32</v>
      </c>
      <c r="B38" s="68" t="s">
        <v>96</v>
      </c>
      <c r="C38" s="68">
        <v>1</v>
      </c>
      <c r="D38" s="68">
        <v>0</v>
      </c>
      <c r="E38" s="68">
        <v>1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1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8">
        <v>0.5</v>
      </c>
      <c r="W38" s="68">
        <v>0.5</v>
      </c>
      <c r="X38" s="68">
        <v>0</v>
      </c>
      <c r="Y38" s="68">
        <v>0</v>
      </c>
      <c r="Z38" s="68">
        <v>1</v>
      </c>
      <c r="AA38" s="68">
        <v>0</v>
      </c>
      <c r="AB38" s="68">
        <v>0</v>
      </c>
      <c r="AC38" s="68">
        <v>0</v>
      </c>
      <c r="AD38" s="68">
        <v>1</v>
      </c>
      <c r="AE38" s="68">
        <v>0</v>
      </c>
      <c r="AF38" s="68">
        <v>0</v>
      </c>
      <c r="AG38" s="68">
        <v>1</v>
      </c>
      <c r="AH38" s="55">
        <v>0</v>
      </c>
      <c r="AI38" s="6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1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1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1</v>
      </c>
      <c r="BK38">
        <f t="shared" si="30"/>
        <v>1</v>
      </c>
      <c r="BL38">
        <f t="shared" si="31"/>
        <v>0</v>
      </c>
      <c r="BM38">
        <f t="shared" si="32"/>
        <v>0</v>
      </c>
      <c r="BN38">
        <f t="shared" si="33"/>
        <v>1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1</v>
      </c>
      <c r="BS38">
        <f t="shared" si="38"/>
        <v>0</v>
      </c>
      <c r="BT38">
        <f t="shared" si="39"/>
        <v>0</v>
      </c>
      <c r="BU38">
        <f t="shared" si="40"/>
        <v>1</v>
      </c>
      <c r="BV38">
        <f t="shared" si="41"/>
        <v>0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f t="shared" si="43"/>
        <v>33</v>
      </c>
      <c r="B39" s="68" t="s">
        <v>97</v>
      </c>
      <c r="C39" s="68">
        <v>1</v>
      </c>
      <c r="D39" s="68">
        <v>0</v>
      </c>
      <c r="E39" s="68">
        <v>1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0.5</v>
      </c>
      <c r="O39" s="68">
        <v>0.5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0.5</v>
      </c>
      <c r="W39" s="68">
        <v>0.5</v>
      </c>
      <c r="X39" s="68">
        <v>0</v>
      </c>
      <c r="Y39" s="68">
        <v>0</v>
      </c>
      <c r="Z39" s="68">
        <v>1</v>
      </c>
      <c r="AA39" s="68">
        <v>0</v>
      </c>
      <c r="AB39" s="68">
        <v>0</v>
      </c>
      <c r="AC39" s="68">
        <v>0</v>
      </c>
      <c r="AD39" s="68">
        <v>0.5</v>
      </c>
      <c r="AE39" s="68">
        <v>0.5</v>
      </c>
      <c r="AF39" s="68">
        <v>0</v>
      </c>
      <c r="AG39" s="68">
        <v>1</v>
      </c>
      <c r="AH39" s="55">
        <v>0</v>
      </c>
      <c r="AI39" s="66"/>
      <c r="AJ39" s="6"/>
      <c r="AK39" s="6"/>
      <c r="AL39" s="6"/>
      <c r="AM39" s="6"/>
      <c r="AN39" s="6"/>
      <c r="AQ39">
        <f aca="true" t="shared" si="44" ref="AQ39:AQ56">IF((B39)&gt;0,1,0)</f>
        <v>1</v>
      </c>
      <c r="AR39">
        <f t="shared" si="11"/>
        <v>1</v>
      </c>
      <c r="AS39">
        <f t="shared" si="12"/>
        <v>1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1</v>
      </c>
      <c r="BC39">
        <f t="shared" si="22"/>
        <v>1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1</v>
      </c>
      <c r="BK39">
        <f t="shared" si="30"/>
        <v>1</v>
      </c>
      <c r="BL39">
        <f t="shared" si="31"/>
        <v>0</v>
      </c>
      <c r="BM39">
        <f t="shared" si="32"/>
        <v>0</v>
      </c>
      <c r="BN39">
        <f t="shared" si="33"/>
        <v>1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1</v>
      </c>
      <c r="BS39">
        <f t="shared" si="38"/>
        <v>1</v>
      </c>
      <c r="BT39">
        <f t="shared" si="39"/>
        <v>0</v>
      </c>
      <c r="BU39">
        <f t="shared" si="40"/>
        <v>1</v>
      </c>
      <c r="BV39">
        <f t="shared" si="41"/>
        <v>0</v>
      </c>
      <c r="BX39">
        <f t="shared" si="42"/>
        <v>1</v>
      </c>
      <c r="BY39">
        <f aca="true" t="shared" si="45" ref="BY39:BY56">IF(AS39+AT39+AU39+AV39+AW39+AX39&gt;0,1,0)</f>
        <v>1</v>
      </c>
      <c r="BZ39">
        <f aca="true" t="shared" si="46" ref="BZ39:BZ56">IF(AY39+AZ39+BA39+BB39+BC39+BD39+BE39+BF39+BG39&gt;0,1,0)</f>
        <v>1</v>
      </c>
      <c r="CA39">
        <f aca="true" t="shared" si="47" ref="CA39:CA56">IF(BH39+BI39+BJ39+BK39&gt;0,1,0)</f>
        <v>1</v>
      </c>
      <c r="CB39">
        <f aca="true" t="shared" si="48" ref="CB39:CB56">IF(BL39+BM39+BN39&gt;0,1,0)</f>
        <v>1</v>
      </c>
      <c r="CC39">
        <f aca="true" t="shared" si="49" ref="CC39:CC56">IF(BO39+BP39+BQ39+BR39+BS39&gt;0,1,0)</f>
        <v>1</v>
      </c>
      <c r="CD39">
        <f aca="true" t="shared" si="50" ref="CD39:CD56">IF(BT39+BU39+BV39&gt;0,1,0)</f>
        <v>1</v>
      </c>
    </row>
    <row r="40" spans="1:82" ht="12.75">
      <c r="A40" s="7">
        <f t="shared" si="43"/>
        <v>34</v>
      </c>
      <c r="B40" s="68" t="s">
        <v>98</v>
      </c>
      <c r="C40" s="68">
        <v>1</v>
      </c>
      <c r="D40" s="68">
        <v>0</v>
      </c>
      <c r="E40" s="68">
        <v>1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0.5</v>
      </c>
      <c r="P40" s="68">
        <v>0.5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0.5</v>
      </c>
      <c r="W40" s="68">
        <v>0.5</v>
      </c>
      <c r="X40" s="68">
        <v>0</v>
      </c>
      <c r="Y40" s="68">
        <v>0</v>
      </c>
      <c r="Z40" s="68">
        <v>1</v>
      </c>
      <c r="AA40" s="68">
        <v>0</v>
      </c>
      <c r="AB40" s="68">
        <v>0</v>
      </c>
      <c r="AC40" s="68">
        <v>0</v>
      </c>
      <c r="AD40" s="68">
        <v>1</v>
      </c>
      <c r="AE40" s="68">
        <v>0</v>
      </c>
      <c r="AF40" s="68">
        <v>0</v>
      </c>
      <c r="AG40" s="68">
        <v>1</v>
      </c>
      <c r="AH40" s="55">
        <v>0</v>
      </c>
      <c r="AI40" s="66"/>
      <c r="AJ40" s="6"/>
      <c r="AK40" s="6"/>
      <c r="AL40" s="6"/>
      <c r="AM40" s="6"/>
      <c r="AN40" s="6"/>
      <c r="AQ40">
        <f t="shared" si="44"/>
        <v>1</v>
      </c>
      <c r="AR40">
        <f t="shared" si="11"/>
        <v>1</v>
      </c>
      <c r="AS40">
        <f t="shared" si="12"/>
        <v>1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1</v>
      </c>
      <c r="BD40">
        <f t="shared" si="23"/>
        <v>1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1</v>
      </c>
      <c r="BK40">
        <f t="shared" si="30"/>
        <v>1</v>
      </c>
      <c r="BL40">
        <f t="shared" si="31"/>
        <v>0</v>
      </c>
      <c r="BM40">
        <f t="shared" si="32"/>
        <v>0</v>
      </c>
      <c r="BN40">
        <f t="shared" si="33"/>
        <v>1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1</v>
      </c>
      <c r="BS40">
        <f t="shared" si="38"/>
        <v>0</v>
      </c>
      <c r="BT40">
        <f t="shared" si="39"/>
        <v>0</v>
      </c>
      <c r="BU40">
        <f t="shared" si="40"/>
        <v>1</v>
      </c>
      <c r="BV40">
        <f t="shared" si="41"/>
        <v>0</v>
      </c>
      <c r="BX40">
        <f t="shared" si="42"/>
        <v>1</v>
      </c>
      <c r="BY40">
        <f t="shared" si="45"/>
        <v>1</v>
      </c>
      <c r="BZ40">
        <f t="shared" si="46"/>
        <v>1</v>
      </c>
      <c r="CA40">
        <f t="shared" si="47"/>
        <v>1</v>
      </c>
      <c r="CB40">
        <f t="shared" si="48"/>
        <v>1</v>
      </c>
      <c r="CC40">
        <f t="shared" si="49"/>
        <v>1</v>
      </c>
      <c r="CD40">
        <f t="shared" si="50"/>
        <v>1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34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34</v>
      </c>
      <c r="AR108" s="7">
        <f t="shared" si="91"/>
        <v>34</v>
      </c>
      <c r="AS108" s="7">
        <f t="shared" si="91"/>
        <v>30</v>
      </c>
      <c r="AT108" s="7">
        <f t="shared" si="91"/>
        <v>4</v>
      </c>
      <c r="AU108" s="7">
        <f t="shared" si="91"/>
        <v>4</v>
      </c>
      <c r="AV108" s="7">
        <f t="shared" si="91"/>
        <v>3</v>
      </c>
      <c r="AW108" s="7">
        <f t="shared" si="91"/>
        <v>3</v>
      </c>
      <c r="AX108" s="7">
        <f t="shared" si="91"/>
        <v>0</v>
      </c>
      <c r="AY108" s="7">
        <f t="shared" si="91"/>
        <v>0</v>
      </c>
      <c r="AZ108" s="7">
        <f t="shared" si="91"/>
        <v>0</v>
      </c>
      <c r="BA108" s="7">
        <f t="shared" si="91"/>
        <v>2</v>
      </c>
      <c r="BB108" s="7">
        <f t="shared" si="91"/>
        <v>16</v>
      </c>
      <c r="BC108" s="7">
        <f t="shared" si="91"/>
        <v>26</v>
      </c>
      <c r="BD108" s="7">
        <f t="shared" si="91"/>
        <v>21</v>
      </c>
      <c r="BE108" s="7">
        <f t="shared" si="91"/>
        <v>7</v>
      </c>
      <c r="BF108" s="7">
        <f t="shared" si="91"/>
        <v>1</v>
      </c>
      <c r="BG108" s="7">
        <f t="shared" si="91"/>
        <v>0</v>
      </c>
      <c r="BH108" s="7">
        <f t="shared" si="91"/>
        <v>0</v>
      </c>
      <c r="BI108" s="7">
        <f t="shared" si="91"/>
        <v>3</v>
      </c>
      <c r="BJ108" s="7">
        <f t="shared" si="91"/>
        <v>29</v>
      </c>
      <c r="BK108" s="7">
        <f t="shared" si="91"/>
        <v>23</v>
      </c>
      <c r="BL108" s="7">
        <f t="shared" si="91"/>
        <v>0</v>
      </c>
      <c r="BM108" s="7">
        <f t="shared" si="91"/>
        <v>3</v>
      </c>
      <c r="BN108" s="7">
        <f t="shared" si="91"/>
        <v>33</v>
      </c>
      <c r="BO108" s="7">
        <f t="shared" si="91"/>
        <v>0</v>
      </c>
      <c r="BP108" s="7">
        <f t="shared" si="91"/>
        <v>5</v>
      </c>
      <c r="BQ108" s="7">
        <f t="shared" si="91"/>
        <v>16</v>
      </c>
      <c r="BR108" s="7">
        <f t="shared" si="91"/>
        <v>11</v>
      </c>
      <c r="BS108" s="7">
        <f t="shared" si="91"/>
        <v>9</v>
      </c>
      <c r="BT108" s="7">
        <f t="shared" si="91"/>
        <v>1</v>
      </c>
      <c r="BU108" s="7">
        <f t="shared" si="91"/>
        <v>33</v>
      </c>
      <c r="BV108" s="7">
        <f t="shared" si="91"/>
        <v>4</v>
      </c>
      <c r="BW108" s="8" t="s">
        <v>39</v>
      </c>
      <c r="BX108" s="8">
        <f>SUM(BX7:BX107)</f>
        <v>34</v>
      </c>
      <c r="BY108" s="8">
        <f aca="true" t="shared" si="92" ref="BY108:CD108">SUM(BY7:BY107)</f>
        <v>33</v>
      </c>
      <c r="BZ108" s="8">
        <f t="shared" si="92"/>
        <v>34</v>
      </c>
      <c r="CA108" s="8">
        <f t="shared" si="92"/>
        <v>34</v>
      </c>
      <c r="CB108" s="8">
        <f t="shared" si="92"/>
        <v>34</v>
      </c>
      <c r="CC108" s="8">
        <f t="shared" si="92"/>
        <v>34</v>
      </c>
      <c r="CD108" s="8">
        <f t="shared" si="92"/>
        <v>34</v>
      </c>
    </row>
    <row r="109" spans="1:40" ht="12.75">
      <c r="A109" s="7"/>
      <c r="B109" s="57" t="s">
        <v>40</v>
      </c>
      <c r="C109" s="8"/>
      <c r="D109" s="59">
        <f>SUM(D7:D107)</f>
        <v>0.5</v>
      </c>
      <c r="E109" s="1">
        <f aca="true" t="shared" si="93" ref="E109:AH109">SUM(E7:E107)</f>
        <v>29.5</v>
      </c>
      <c r="F109" s="1">
        <f>SUM(F7:F107)</f>
        <v>2.5</v>
      </c>
      <c r="G109" s="1">
        <f t="shared" si="93"/>
        <v>1.75</v>
      </c>
      <c r="H109" s="1">
        <f t="shared" si="93"/>
        <v>1.75</v>
      </c>
      <c r="I109" s="1">
        <f t="shared" si="93"/>
        <v>1.75</v>
      </c>
      <c r="J109" s="59">
        <f t="shared" si="93"/>
        <v>0</v>
      </c>
      <c r="K109" s="1">
        <f t="shared" si="93"/>
        <v>0</v>
      </c>
      <c r="L109" s="1">
        <f t="shared" si="93"/>
        <v>0</v>
      </c>
      <c r="M109" s="1">
        <f t="shared" si="93"/>
        <v>0.8300000000000001</v>
      </c>
      <c r="N109" s="1">
        <f t="shared" si="93"/>
        <v>7.57</v>
      </c>
      <c r="O109" s="1">
        <f t="shared" si="93"/>
        <v>12.23</v>
      </c>
      <c r="P109" s="1">
        <f t="shared" si="93"/>
        <v>10.23</v>
      </c>
      <c r="Q109" s="1">
        <f t="shared" si="93"/>
        <v>2.74</v>
      </c>
      <c r="R109" s="1">
        <f t="shared" si="93"/>
        <v>0.33</v>
      </c>
      <c r="S109" s="59">
        <f t="shared" si="93"/>
        <v>0</v>
      </c>
      <c r="T109" s="1">
        <f t="shared" si="93"/>
        <v>0</v>
      </c>
      <c r="U109" s="1">
        <f t="shared" si="93"/>
        <v>1.33</v>
      </c>
      <c r="V109" s="1">
        <f t="shared" si="93"/>
        <v>18.83</v>
      </c>
      <c r="W109" s="59">
        <f t="shared" si="93"/>
        <v>13.83</v>
      </c>
      <c r="X109" s="1">
        <f t="shared" si="93"/>
        <v>0</v>
      </c>
      <c r="Y109" s="1">
        <f t="shared" si="93"/>
        <v>2</v>
      </c>
      <c r="Z109" s="59">
        <f t="shared" si="93"/>
        <v>32</v>
      </c>
      <c r="AA109" s="1">
        <f t="shared" si="93"/>
        <v>0</v>
      </c>
      <c r="AB109" s="1">
        <f t="shared" si="93"/>
        <v>3.5</v>
      </c>
      <c r="AC109" s="1">
        <f t="shared" si="93"/>
        <v>13</v>
      </c>
      <c r="AD109" s="1">
        <f t="shared" si="93"/>
        <v>9</v>
      </c>
      <c r="AE109" s="59">
        <f t="shared" si="93"/>
        <v>8.5</v>
      </c>
      <c r="AF109" s="1">
        <f t="shared" si="93"/>
        <v>0.5</v>
      </c>
      <c r="AG109" s="1">
        <f t="shared" si="93"/>
        <v>31</v>
      </c>
      <c r="AH109" s="59">
        <f t="shared" si="93"/>
        <v>2.5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34</v>
      </c>
      <c r="E110" s="1">
        <f>BY108</f>
        <v>33</v>
      </c>
      <c r="F110" s="1">
        <f>BY108</f>
        <v>33</v>
      </c>
      <c r="G110" s="1">
        <f>BY108</f>
        <v>33</v>
      </c>
      <c r="H110" s="1">
        <f>BY108</f>
        <v>33</v>
      </c>
      <c r="I110" s="1">
        <f>BY108</f>
        <v>33</v>
      </c>
      <c r="J110" s="59">
        <f>BY108</f>
        <v>33</v>
      </c>
      <c r="K110" s="2">
        <f>BZ108</f>
        <v>34</v>
      </c>
      <c r="L110" s="2">
        <f>BZ108</f>
        <v>34</v>
      </c>
      <c r="M110" s="2">
        <f>BZ108</f>
        <v>34</v>
      </c>
      <c r="N110" s="2">
        <f>BZ108</f>
        <v>34</v>
      </c>
      <c r="O110" s="2">
        <f>BZ108</f>
        <v>34</v>
      </c>
      <c r="P110" s="2">
        <f>BZ108</f>
        <v>34</v>
      </c>
      <c r="Q110" s="2">
        <f>BZ108</f>
        <v>34</v>
      </c>
      <c r="R110" s="2">
        <f>BZ108</f>
        <v>34</v>
      </c>
      <c r="S110" s="60">
        <f>BZ108</f>
        <v>34</v>
      </c>
      <c r="T110" s="3">
        <f>CA108</f>
        <v>34</v>
      </c>
      <c r="U110" s="3">
        <f>CA108</f>
        <v>34</v>
      </c>
      <c r="V110" s="3">
        <f>CA108</f>
        <v>34</v>
      </c>
      <c r="W110" s="61">
        <f>CA108</f>
        <v>34</v>
      </c>
      <c r="X110" s="8">
        <f>CB108</f>
        <v>34</v>
      </c>
      <c r="Y110" s="8">
        <f>CB108</f>
        <v>34</v>
      </c>
      <c r="Z110" s="57">
        <f>CB108</f>
        <v>34</v>
      </c>
      <c r="AA110" s="5">
        <f>CC108</f>
        <v>34</v>
      </c>
      <c r="AB110" s="5">
        <f>CC108</f>
        <v>34</v>
      </c>
      <c r="AC110" s="5">
        <f>CC108</f>
        <v>34</v>
      </c>
      <c r="AD110" s="5">
        <f>CC108</f>
        <v>34</v>
      </c>
      <c r="AE110" s="63">
        <f>CC108</f>
        <v>34</v>
      </c>
      <c r="AF110" s="6">
        <f>CD108</f>
        <v>34</v>
      </c>
      <c r="AG110" s="6">
        <f>CD108</f>
        <v>34</v>
      </c>
      <c r="AH110" s="64">
        <f>CD108</f>
        <v>34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237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1</v>
      </c>
    </row>
    <row r="112" spans="1:43" ht="12.75">
      <c r="A112" s="7"/>
      <c r="B112" s="7" t="s">
        <v>42</v>
      </c>
      <c r="C112" s="7"/>
      <c r="D112" s="47">
        <f>(D109/AR108)*100</f>
        <v>1.4705882352941175</v>
      </c>
      <c r="E112" s="47">
        <f>(E109/BY108)*100</f>
        <v>89.39393939393939</v>
      </c>
      <c r="F112" s="47">
        <f>(F109/BY108)*100</f>
        <v>7.575757575757576</v>
      </c>
      <c r="G112" s="47">
        <f>(G109/BY108)*100</f>
        <v>5.303030303030303</v>
      </c>
      <c r="H112" s="47">
        <f>(H109/BY108)*100</f>
        <v>5.303030303030303</v>
      </c>
      <c r="I112" s="47">
        <f>(I109/BY108)*100</f>
        <v>5.303030303030303</v>
      </c>
      <c r="J112" s="47">
        <f>(J109/BY108)*100</f>
        <v>0</v>
      </c>
      <c r="K112" s="47">
        <f>(K109/BZ108)*100</f>
        <v>0</v>
      </c>
      <c r="L112" s="47">
        <f>(L109/BZ108)*100</f>
        <v>0</v>
      </c>
      <c r="M112" s="47">
        <f>(M109/BZ108)*100</f>
        <v>2.4411764705882355</v>
      </c>
      <c r="N112" s="47">
        <f>(N109/BZ108)*100</f>
        <v>22.264705882352942</v>
      </c>
      <c r="O112" s="47">
        <f>(O109/BZ108)*100</f>
        <v>35.97058823529412</v>
      </c>
      <c r="P112" s="47">
        <f>(P109/BZ108)*100</f>
        <v>30.08823529411765</v>
      </c>
      <c r="Q112" s="47">
        <f>(Q109/BZ108)*100</f>
        <v>8.058823529411766</v>
      </c>
      <c r="R112" s="47">
        <f>(R109/BZ108)*100</f>
        <v>0.9705882352941178</v>
      </c>
      <c r="S112" s="47">
        <f>(S109/BZ108)*100</f>
        <v>0</v>
      </c>
      <c r="T112" s="47">
        <f>(T109/CA108)*100</f>
        <v>0</v>
      </c>
      <c r="U112" s="47">
        <f>(U109/CA108)*100</f>
        <v>3.9117647058823533</v>
      </c>
      <c r="V112" s="47">
        <f>(V109/CA108)*100</f>
        <v>55.382352941176464</v>
      </c>
      <c r="W112" s="47">
        <f>(W109/CA108)*100</f>
        <v>40.67647058823529</v>
      </c>
      <c r="X112" s="47">
        <f>(X109/CB108)*100</f>
        <v>0</v>
      </c>
      <c r="Y112" s="47">
        <f>(Y109/CB108)*100</f>
        <v>5.88235294117647</v>
      </c>
      <c r="Z112" s="47">
        <f>(Z109/CB108)*100</f>
        <v>94.11764705882352</v>
      </c>
      <c r="AA112" s="47">
        <f>(AA109/CC108)*100</f>
        <v>0</v>
      </c>
      <c r="AB112" s="47">
        <f>(AB109/CC108)*100</f>
        <v>10.294117647058822</v>
      </c>
      <c r="AC112" s="47">
        <f>(AC109/CC108)*100</f>
        <v>38.23529411764706</v>
      </c>
      <c r="AD112" s="47">
        <f>(AD109/CC108)*100</f>
        <v>26.47058823529412</v>
      </c>
      <c r="AE112" s="47">
        <f>(AE109/CC108)*100</f>
        <v>25</v>
      </c>
      <c r="AF112" s="47">
        <f>(AF109/CD108)*100</f>
        <v>1.4705882352941175</v>
      </c>
      <c r="AG112" s="47">
        <f>(AG109/CD108)*100</f>
        <v>91.17647058823529</v>
      </c>
      <c r="AH112" s="47">
        <f>(AH109/CD108)*100</f>
        <v>7.352941176470589</v>
      </c>
      <c r="AP112" t="s">
        <v>55</v>
      </c>
      <c r="AQ112">
        <f>AQ108*7</f>
        <v>238</v>
      </c>
    </row>
    <row r="114" spans="42:43" ht="12.75">
      <c r="AP114" t="s">
        <v>57</v>
      </c>
      <c r="AQ114">
        <f>(AQ110-AQ111)/AQ112</f>
        <v>0.9915966386554622</v>
      </c>
    </row>
  </sheetData>
  <conditionalFormatting sqref="A7:A107">
    <cfRule type="cellIs" priority="1" dxfId="0" operator="equal" stopIfTrue="1">
      <formula>0</formula>
    </cfRule>
  </conditionalFormatting>
  <conditionalFormatting sqref="B7:AH40">
    <cfRule type="expression" priority="2" dxfId="1" stopIfTrue="1">
      <formula>CG7="ERR!"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Spicer</cp:lastModifiedBy>
  <dcterms:created xsi:type="dcterms:W3CDTF">2001-04-20T19:03:27Z</dcterms:created>
  <dcterms:modified xsi:type="dcterms:W3CDTF">2012-05-16T02:58:24Z</dcterms:modified>
  <cp:category/>
  <cp:version/>
  <cp:contentType/>
  <cp:contentStatus/>
</cp:coreProperties>
</file>